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<sst xmlns="http://schemas.openxmlformats.org/spreadsheetml/2006/main" count="180" uniqueCount="67">
  <si>
    <t>Мин</t>
  </si>
  <si>
    <t xml:space="preserve">Рз  </t>
  </si>
  <si>
    <t>ПР</t>
  </si>
  <si>
    <t>ЦСР</t>
  </si>
  <si>
    <t>ВР</t>
  </si>
  <si>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</si>
  <si>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</si>
  <si>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</si>
  <si>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703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</si>
  <si>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</si>
  <si>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</si>
  <si>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</si>
  <si>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</si>
  <si>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</si>
  <si>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</si>
  <si>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Национальная оборона</t>
  </si>
  <si>
    <t>Осуществление первичного воинского учета</t>
  </si>
  <si>
    <t>09</t>
  </si>
  <si>
    <t>244</t>
  </si>
  <si>
    <t>Дорожное хозяйство (дорожные фонды)</t>
  </si>
  <si>
    <t>05</t>
  </si>
  <si>
    <t>11</t>
  </si>
  <si>
    <t>870</t>
  </si>
  <si>
    <t>00</t>
  </si>
  <si>
    <t>13</t>
  </si>
  <si>
    <t>853</t>
  </si>
  <si>
    <t>ИТОГО РАСХОДОВ:</t>
  </si>
  <si>
    <t>08</t>
  </si>
  <si>
    <t>Культура и кинематография</t>
  </si>
  <si>
    <t>7710090019</t>
  </si>
  <si>
    <t>7820090019</t>
  </si>
  <si>
    <t>9990051180</t>
  </si>
  <si>
    <t>2420192058</t>
  </si>
  <si>
    <t>3920520540</t>
  </si>
  <si>
    <t>7710092974</t>
  </si>
  <si>
    <t>1120190059</t>
  </si>
  <si>
    <t>Прочие услуги местного самоуправления</t>
  </si>
  <si>
    <t>121</t>
  </si>
  <si>
    <t>129</t>
  </si>
  <si>
    <t>851</t>
  </si>
  <si>
    <t>852</t>
  </si>
  <si>
    <t>Резервный фонд  местной администрации</t>
  </si>
  <si>
    <t>Другие общегосударственные вопросы</t>
  </si>
  <si>
    <t xml:space="preserve">Дорожное хозяйство </t>
  </si>
  <si>
    <t>Благоустройство (Организация и содержание мест захоронения)</t>
  </si>
  <si>
    <t>0000000000</t>
  </si>
  <si>
    <t>0599999999</t>
  </si>
  <si>
    <t>Взносы по обязательному социальному страхованию</t>
  </si>
  <si>
    <t>111</t>
  </si>
  <si>
    <t>119</t>
  </si>
  <si>
    <t>Порочая закупка товаров работ услуг</t>
  </si>
  <si>
    <t>Уплата налога на имущество</t>
  </si>
  <si>
    <t>Фонд оплаты труда казенного учреждения Культуры</t>
  </si>
  <si>
    <t>15Г0099998</t>
  </si>
  <si>
    <t>247</t>
  </si>
  <si>
    <t>0599980041</t>
  </si>
  <si>
    <t>Уплата штрафов и пени</t>
  </si>
  <si>
    <t>план                                                                 за                       2022 г.</t>
  </si>
  <si>
    <t>243</t>
  </si>
  <si>
    <t>функционирование органов местного самоуправления</t>
  </si>
  <si>
    <t>план                                                                 за  1 полугодие                      2022 г.</t>
  </si>
  <si>
    <t>факт                                                                 за   1полугодие            2022 г.</t>
  </si>
  <si>
    <t>% исполн. за   1полугодие            2022 г</t>
  </si>
  <si>
    <t>1310196246</t>
  </si>
  <si>
    <t>Уплата иных платежей(футбол)</t>
  </si>
  <si>
    <t xml:space="preserve">      ВЕДОМСТВЕННАЯ  СТРУКТУРА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ЛЕЧИНКАЙ ЗА  1 ПОЛУГОДИЕ 2022  ГОДА                                                                                                 </t>
  </si>
  <si>
    <t xml:space="preserve">                                                                                             Приложение № 5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 №36
от 25.07.2022г.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</si>
</sst>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10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A1" sqref="A1:K2"/>
    </sheetView>
  </sheetViews>
  <sheetFormatPr defaultColWidth="9.00390625" defaultRowHeight="12.75"/>
  <cols>
    <col min="1" max="1" width="5.25390625" style="0" customWidth="1"/>
    <col min="2" max="2" width="3.125" style="0" customWidth="1"/>
    <col min="3" max="3" width="3.75390625" style="0" customWidth="1"/>
    <col min="4" max="4" width="10.75390625" style="0" customWidth="1"/>
    <col min="5" max="5" width="3.75390625" style="0" customWidth="1"/>
    <col min="6" max="6" width="21.875" style="0" customWidth="1"/>
    <col min="7" max="7" width="2.00390625" style="0" hidden="1" customWidth="1"/>
    <col min="8" max="8" width="11.375" style="0" customWidth="1"/>
    <col min="9" max="9" width="12.125" style="0" customWidth="1"/>
    <col min="10" max="10" width="10.125" style="0" customWidth="1"/>
    <col min="11" max="11" width="7.375" style="0" customWidth="1"/>
  </cols>
  <sheetData>
    <row r="1" spans="1:12" ht="34.5" customHeight="1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"/>
    </row>
    <row r="2" spans="1:12" ht="27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"/>
    </row>
    <row r="3" spans="1:11" ht="41.25" customHeight="1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83.25" customHeight="1">
      <c r="A4" s="15" t="s">
        <v>0</v>
      </c>
      <c r="B4" s="15" t="s">
        <v>1</v>
      </c>
      <c r="C4" s="15" t="s">
        <v>2</v>
      </c>
      <c r="D4" s="15" t="s">
        <v>3</v>
      </c>
      <c r="E4" s="16" t="s">
        <v>4</v>
      </c>
      <c r="F4" s="9" t="s">
        <v>5</v>
      </c>
      <c r="G4" s="29"/>
      <c r="H4" s="30" t="s">
        <v>57</v>
      </c>
      <c r="I4" s="47" t="s">
        <v>60</v>
      </c>
      <c r="J4" s="45" t="s">
        <v>61</v>
      </c>
      <c r="K4" s="14" t="s">
        <v>62</v>
      </c>
    </row>
    <row r="5" spans="1:11" ht="53.25" customHeight="1">
      <c r="A5" s="17">
        <v>703</v>
      </c>
      <c r="B5" s="18" t="s">
        <v>9</v>
      </c>
      <c r="C5" s="18" t="s">
        <v>23</v>
      </c>
      <c r="D5" s="31" t="s">
        <v>45</v>
      </c>
      <c r="E5" s="19" t="s">
        <v>23</v>
      </c>
      <c r="F5" s="10" t="s">
        <v>6</v>
      </c>
      <c r="G5" s="25"/>
      <c r="H5" s="28">
        <f>H6+H7+H8+H9+H10+H11+H12+H13+H14+H15+H16+H18+H17</f>
        <v>6976163.449999999</v>
      </c>
      <c r="I5" s="28">
        <f>H5/2</f>
        <v>3488081.7249999996</v>
      </c>
      <c r="J5" s="28">
        <f>J6+J7+J8+J9+J11+J12+J13+J14+J15+J17+J18+J16</f>
        <v>2555043.4400000004</v>
      </c>
      <c r="K5" s="28">
        <f>(J5*100)/I5</f>
        <v>73.25067591413732</v>
      </c>
    </row>
    <row r="6" spans="1:11" ht="36" customHeight="1">
      <c r="A6" s="24">
        <v>703</v>
      </c>
      <c r="B6" s="19" t="s">
        <v>9</v>
      </c>
      <c r="C6" s="19" t="s">
        <v>13</v>
      </c>
      <c r="D6" s="19" t="s">
        <v>29</v>
      </c>
      <c r="E6" s="21" t="s">
        <v>37</v>
      </c>
      <c r="F6" s="11" t="s">
        <v>7</v>
      </c>
      <c r="G6" s="26"/>
      <c r="H6" s="33">
        <v>551483.44</v>
      </c>
      <c r="I6" s="28">
        <f>H6/2</f>
        <v>275741.72</v>
      </c>
      <c r="J6" s="33">
        <v>246979.5</v>
      </c>
      <c r="K6" s="28">
        <f aca="true" t="shared" si="0" ref="K6:K34">(J6*100)/I6</f>
        <v>89.56914463288328</v>
      </c>
    </row>
    <row r="7" spans="1:11" ht="36" customHeight="1">
      <c r="A7" s="24">
        <v>703</v>
      </c>
      <c r="B7" s="19" t="s">
        <v>9</v>
      </c>
      <c r="C7" s="19" t="s">
        <v>13</v>
      </c>
      <c r="D7" s="19" t="s">
        <v>29</v>
      </c>
      <c r="E7" s="21" t="s">
        <v>38</v>
      </c>
      <c r="F7" s="11" t="s">
        <v>7</v>
      </c>
      <c r="G7" s="26"/>
      <c r="H7" s="33">
        <v>166548</v>
      </c>
      <c r="I7" s="28">
        <f aca="true" t="shared" si="1" ref="I7:I34">H7/2</f>
        <v>83274</v>
      </c>
      <c r="J7" s="32">
        <v>74587.78</v>
      </c>
      <c r="K7" s="28">
        <f t="shared" si="0"/>
        <v>89.5691092057545</v>
      </c>
    </row>
    <row r="8" spans="1:11" ht="36" customHeight="1">
      <c r="A8" s="22" t="s">
        <v>8</v>
      </c>
      <c r="B8" s="19" t="s">
        <v>9</v>
      </c>
      <c r="C8" s="19" t="s">
        <v>10</v>
      </c>
      <c r="D8" s="19" t="s">
        <v>30</v>
      </c>
      <c r="E8" s="21" t="s">
        <v>37</v>
      </c>
      <c r="F8" s="11" t="s">
        <v>12</v>
      </c>
      <c r="G8" s="26"/>
      <c r="H8" s="33">
        <v>2219497.17</v>
      </c>
      <c r="I8" s="28">
        <f t="shared" si="1"/>
        <v>1109748.585</v>
      </c>
      <c r="J8" s="33">
        <v>1174491.17</v>
      </c>
      <c r="K8" s="28">
        <f t="shared" si="0"/>
        <v>105.83398671330588</v>
      </c>
    </row>
    <row r="9" spans="1:11" ht="54.75" customHeight="1">
      <c r="A9" s="22" t="s">
        <v>8</v>
      </c>
      <c r="B9" s="19" t="s">
        <v>9</v>
      </c>
      <c r="C9" s="19" t="s">
        <v>10</v>
      </c>
      <c r="D9" s="19" t="s">
        <v>30</v>
      </c>
      <c r="E9" s="21" t="s">
        <v>38</v>
      </c>
      <c r="F9" s="11" t="s">
        <v>12</v>
      </c>
      <c r="G9" s="26"/>
      <c r="H9" s="33">
        <v>670288.84</v>
      </c>
      <c r="I9" s="28">
        <f t="shared" si="1"/>
        <v>335144.42</v>
      </c>
      <c r="J9" s="33">
        <v>354696.3</v>
      </c>
      <c r="K9" s="28">
        <f t="shared" si="0"/>
        <v>105.83386708333083</v>
      </c>
    </row>
    <row r="10" spans="1:11" ht="54.75" customHeight="1">
      <c r="A10" s="22" t="s">
        <v>8</v>
      </c>
      <c r="B10" s="19" t="s">
        <v>9</v>
      </c>
      <c r="C10" s="19" t="s">
        <v>10</v>
      </c>
      <c r="D10" s="19" t="s">
        <v>30</v>
      </c>
      <c r="E10" s="21" t="s">
        <v>58</v>
      </c>
      <c r="F10" s="11" t="s">
        <v>12</v>
      </c>
      <c r="G10" s="26"/>
      <c r="H10" s="33">
        <v>1158000</v>
      </c>
      <c r="I10" s="28">
        <f t="shared" si="1"/>
        <v>579000</v>
      </c>
      <c r="J10" s="33">
        <v>0</v>
      </c>
      <c r="K10" s="28">
        <f t="shared" si="0"/>
        <v>0</v>
      </c>
    </row>
    <row r="11" spans="1:11" ht="54.75" customHeight="1">
      <c r="A11" s="23" t="s">
        <v>8</v>
      </c>
      <c r="B11" s="19" t="s">
        <v>9</v>
      </c>
      <c r="C11" s="19" t="s">
        <v>10</v>
      </c>
      <c r="D11" s="19" t="s">
        <v>30</v>
      </c>
      <c r="E11" s="40" t="s">
        <v>18</v>
      </c>
      <c r="F11" s="11" t="s">
        <v>12</v>
      </c>
      <c r="G11" s="26"/>
      <c r="H11" s="33">
        <v>1313346</v>
      </c>
      <c r="I11" s="28">
        <f t="shared" si="1"/>
        <v>656673</v>
      </c>
      <c r="J11" s="33">
        <v>469862.89</v>
      </c>
      <c r="K11" s="28">
        <f t="shared" si="0"/>
        <v>71.55203426972024</v>
      </c>
    </row>
    <row r="12" spans="1:11" ht="54.75" customHeight="1">
      <c r="A12" s="23" t="s">
        <v>8</v>
      </c>
      <c r="B12" s="19" t="s">
        <v>9</v>
      </c>
      <c r="C12" s="19" t="s">
        <v>10</v>
      </c>
      <c r="D12" s="19" t="s">
        <v>30</v>
      </c>
      <c r="E12" s="40" t="s">
        <v>54</v>
      </c>
      <c r="F12" s="11" t="s">
        <v>12</v>
      </c>
      <c r="G12" s="26"/>
      <c r="H12" s="33">
        <v>230000</v>
      </c>
      <c r="I12" s="28">
        <f t="shared" si="1"/>
        <v>115000</v>
      </c>
      <c r="J12" s="33">
        <v>132542.1</v>
      </c>
      <c r="K12" s="28">
        <f t="shared" si="0"/>
        <v>115.254</v>
      </c>
    </row>
    <row r="13" spans="1:11" ht="57" customHeight="1">
      <c r="A13" s="22" t="s">
        <v>8</v>
      </c>
      <c r="B13" s="19" t="s">
        <v>9</v>
      </c>
      <c r="C13" s="19" t="s">
        <v>10</v>
      </c>
      <c r="D13" s="19" t="s">
        <v>30</v>
      </c>
      <c r="E13" s="21" t="s">
        <v>39</v>
      </c>
      <c r="F13" s="11" t="s">
        <v>12</v>
      </c>
      <c r="G13" s="26"/>
      <c r="H13" s="33">
        <v>100000</v>
      </c>
      <c r="I13" s="28">
        <f t="shared" si="1"/>
        <v>50000</v>
      </c>
      <c r="J13" s="33">
        <v>27850</v>
      </c>
      <c r="K13" s="28">
        <f t="shared" si="0"/>
        <v>55.7</v>
      </c>
    </row>
    <row r="14" spans="1:11" ht="55.5" customHeight="1">
      <c r="A14" s="22" t="s">
        <v>8</v>
      </c>
      <c r="B14" s="19" t="s">
        <v>9</v>
      </c>
      <c r="C14" s="19" t="s">
        <v>10</v>
      </c>
      <c r="D14" s="19" t="s">
        <v>30</v>
      </c>
      <c r="E14" s="21" t="s">
        <v>40</v>
      </c>
      <c r="F14" s="11" t="s">
        <v>12</v>
      </c>
      <c r="G14" s="26"/>
      <c r="H14" s="33">
        <v>11000</v>
      </c>
      <c r="I14" s="28">
        <f t="shared" si="1"/>
        <v>5500</v>
      </c>
      <c r="J14" s="33">
        <v>1683</v>
      </c>
      <c r="K14" s="28">
        <f t="shared" si="0"/>
        <v>30.6</v>
      </c>
    </row>
    <row r="15" spans="1:11" ht="55.5" customHeight="1">
      <c r="A15" s="22" t="s">
        <v>8</v>
      </c>
      <c r="B15" s="19" t="s">
        <v>9</v>
      </c>
      <c r="C15" s="19" t="s">
        <v>10</v>
      </c>
      <c r="D15" s="19" t="s">
        <v>30</v>
      </c>
      <c r="E15" s="21" t="s">
        <v>25</v>
      </c>
      <c r="F15" s="11" t="s">
        <v>12</v>
      </c>
      <c r="G15" s="26"/>
      <c r="H15" s="33">
        <v>2000</v>
      </c>
      <c r="I15" s="28">
        <f t="shared" si="1"/>
        <v>1000</v>
      </c>
      <c r="J15" s="33">
        <v>0</v>
      </c>
      <c r="K15" s="28">
        <f t="shared" si="0"/>
        <v>0</v>
      </c>
    </row>
    <row r="16" spans="1:11" ht="55.5" customHeight="1">
      <c r="A16" s="20">
        <v>703</v>
      </c>
      <c r="B16" s="18" t="s">
        <v>9</v>
      </c>
      <c r="C16" s="18" t="s">
        <v>24</v>
      </c>
      <c r="D16" s="31" t="s">
        <v>53</v>
      </c>
      <c r="E16" s="18" t="s">
        <v>18</v>
      </c>
      <c r="F16" s="10" t="s">
        <v>59</v>
      </c>
      <c r="G16" s="27"/>
      <c r="H16" s="36">
        <v>500000</v>
      </c>
      <c r="I16" s="28">
        <f t="shared" si="1"/>
        <v>250000</v>
      </c>
      <c r="J16" s="36">
        <v>58428</v>
      </c>
      <c r="K16" s="28">
        <f t="shared" si="0"/>
        <v>23.3712</v>
      </c>
    </row>
    <row r="17" spans="1:11" ht="55.5" customHeight="1">
      <c r="A17" s="20">
        <v>703</v>
      </c>
      <c r="B17" s="18" t="s">
        <v>9</v>
      </c>
      <c r="C17" s="18" t="s">
        <v>24</v>
      </c>
      <c r="D17" s="31" t="s">
        <v>34</v>
      </c>
      <c r="E17" s="18" t="s">
        <v>25</v>
      </c>
      <c r="F17" s="12" t="s">
        <v>42</v>
      </c>
      <c r="G17" s="27"/>
      <c r="H17" s="36">
        <v>14000</v>
      </c>
      <c r="I17" s="28">
        <f t="shared" si="1"/>
        <v>7000</v>
      </c>
      <c r="J17" s="36">
        <v>13922.7</v>
      </c>
      <c r="K17" s="28">
        <v>100</v>
      </c>
    </row>
    <row r="18" spans="1:11" ht="32.25" customHeight="1">
      <c r="A18" s="22" t="s">
        <v>8</v>
      </c>
      <c r="B18" s="18" t="s">
        <v>9</v>
      </c>
      <c r="C18" s="18" t="s">
        <v>21</v>
      </c>
      <c r="D18" s="31" t="s">
        <v>33</v>
      </c>
      <c r="E18" s="18" t="s">
        <v>22</v>
      </c>
      <c r="F18" s="12" t="s">
        <v>41</v>
      </c>
      <c r="G18" s="25"/>
      <c r="H18" s="6">
        <v>40000</v>
      </c>
      <c r="I18" s="28">
        <f t="shared" si="1"/>
        <v>20000</v>
      </c>
      <c r="J18" s="36">
        <v>0</v>
      </c>
      <c r="K18" s="28">
        <f t="shared" si="0"/>
        <v>0</v>
      </c>
    </row>
    <row r="19" spans="1:11" ht="32.25" customHeight="1">
      <c r="A19" s="22">
        <v>703</v>
      </c>
      <c r="B19" s="18" t="s">
        <v>21</v>
      </c>
      <c r="C19" s="18" t="s">
        <v>13</v>
      </c>
      <c r="D19" s="31" t="s">
        <v>63</v>
      </c>
      <c r="E19" s="18" t="s">
        <v>25</v>
      </c>
      <c r="F19" s="13" t="s">
        <v>64</v>
      </c>
      <c r="G19" s="25"/>
      <c r="H19" s="6">
        <v>18000</v>
      </c>
      <c r="I19" s="28">
        <v>18000</v>
      </c>
      <c r="J19" s="36">
        <v>18000</v>
      </c>
      <c r="K19" s="28">
        <f>(J19*100)/I19</f>
        <v>100</v>
      </c>
    </row>
    <row r="20" spans="1:11" ht="32.25" customHeight="1">
      <c r="A20" s="22" t="s">
        <v>8</v>
      </c>
      <c r="B20" s="18" t="s">
        <v>13</v>
      </c>
      <c r="C20" s="18" t="s">
        <v>14</v>
      </c>
      <c r="D20" s="31" t="s">
        <v>45</v>
      </c>
      <c r="E20" s="18" t="s">
        <v>11</v>
      </c>
      <c r="F20" s="12" t="s">
        <v>15</v>
      </c>
      <c r="G20" s="25"/>
      <c r="H20" s="28">
        <f>H21+H22</f>
        <v>246594.81</v>
      </c>
      <c r="I20" s="28">
        <f t="shared" si="1"/>
        <v>123297.405</v>
      </c>
      <c r="J20" s="28">
        <f>J21+J22</f>
        <v>123297.34</v>
      </c>
      <c r="K20" s="28">
        <f t="shared" si="0"/>
        <v>99.99994728193995</v>
      </c>
    </row>
    <row r="21" spans="1:11" ht="51.75" customHeight="1">
      <c r="A21" s="23" t="s">
        <v>8</v>
      </c>
      <c r="B21" s="19" t="s">
        <v>13</v>
      </c>
      <c r="C21" s="19" t="s">
        <v>14</v>
      </c>
      <c r="D21" s="19" t="s">
        <v>31</v>
      </c>
      <c r="E21" s="19" t="s">
        <v>37</v>
      </c>
      <c r="F21" s="9" t="s">
        <v>16</v>
      </c>
      <c r="G21" s="26"/>
      <c r="H21" s="32">
        <v>189396.93</v>
      </c>
      <c r="I21" s="28">
        <f t="shared" si="1"/>
        <v>94698.465</v>
      </c>
      <c r="J21" s="32">
        <v>94698.42</v>
      </c>
      <c r="K21" s="28">
        <f t="shared" si="0"/>
        <v>99.99995248075035</v>
      </c>
    </row>
    <row r="22" spans="1:11" ht="53.25" customHeight="1">
      <c r="A22" s="23" t="s">
        <v>8</v>
      </c>
      <c r="B22" s="19" t="s">
        <v>13</v>
      </c>
      <c r="C22" s="19" t="s">
        <v>14</v>
      </c>
      <c r="D22" s="19" t="s">
        <v>31</v>
      </c>
      <c r="E22" s="19" t="s">
        <v>38</v>
      </c>
      <c r="F22" s="9" t="s">
        <v>16</v>
      </c>
      <c r="G22" s="26"/>
      <c r="H22" s="32">
        <v>57197.88</v>
      </c>
      <c r="I22" s="28">
        <f t="shared" si="1"/>
        <v>28598.94</v>
      </c>
      <c r="J22" s="32">
        <v>28598.92</v>
      </c>
      <c r="K22" s="28">
        <f t="shared" si="0"/>
        <v>99.99993006733817</v>
      </c>
    </row>
    <row r="23" spans="1:11" ht="49.5" customHeight="1">
      <c r="A23" s="22" t="s">
        <v>8</v>
      </c>
      <c r="B23" s="18" t="s">
        <v>10</v>
      </c>
      <c r="C23" s="18" t="s">
        <v>17</v>
      </c>
      <c r="D23" s="31" t="s">
        <v>32</v>
      </c>
      <c r="E23" s="18" t="s">
        <v>18</v>
      </c>
      <c r="F23" s="13" t="s">
        <v>19</v>
      </c>
      <c r="G23" s="25"/>
      <c r="H23" s="6">
        <f>H24+H25</f>
        <v>2745036.96</v>
      </c>
      <c r="I23" s="28">
        <f t="shared" si="1"/>
        <v>1372518.48</v>
      </c>
      <c r="J23" s="28">
        <f>J24+J25</f>
        <v>351925.01</v>
      </c>
      <c r="K23" s="28">
        <f>(J23*100)/I23</f>
        <v>25.64082124417006</v>
      </c>
    </row>
    <row r="24" spans="1:11" ht="27.75" customHeight="1">
      <c r="A24" s="23" t="s">
        <v>8</v>
      </c>
      <c r="B24" s="19" t="s">
        <v>10</v>
      </c>
      <c r="C24" s="19" t="s">
        <v>17</v>
      </c>
      <c r="D24" s="19" t="s">
        <v>32</v>
      </c>
      <c r="E24" s="19" t="s">
        <v>18</v>
      </c>
      <c r="F24" s="39" t="s">
        <v>43</v>
      </c>
      <c r="G24" s="26"/>
      <c r="H24" s="37">
        <v>2365036.96</v>
      </c>
      <c r="I24" s="28">
        <f t="shared" si="1"/>
        <v>1182518.48</v>
      </c>
      <c r="J24" s="34">
        <v>160000</v>
      </c>
      <c r="K24" s="28">
        <f t="shared" si="0"/>
        <v>13.53044393860128</v>
      </c>
    </row>
    <row r="25" spans="1:11" ht="27.75" customHeight="1">
      <c r="A25" s="23" t="s">
        <v>8</v>
      </c>
      <c r="B25" s="19" t="s">
        <v>10</v>
      </c>
      <c r="C25" s="19" t="s">
        <v>17</v>
      </c>
      <c r="D25" s="19" t="s">
        <v>32</v>
      </c>
      <c r="E25" s="19" t="s">
        <v>54</v>
      </c>
      <c r="F25" s="39" t="s">
        <v>43</v>
      </c>
      <c r="G25" s="26"/>
      <c r="H25" s="37">
        <v>380000</v>
      </c>
      <c r="I25" s="28">
        <f t="shared" si="1"/>
        <v>190000</v>
      </c>
      <c r="J25" s="34">
        <v>191925.01</v>
      </c>
      <c r="K25" s="28">
        <f t="shared" si="0"/>
        <v>101.01316315789474</v>
      </c>
    </row>
    <row r="26" spans="1:11" ht="39" customHeight="1">
      <c r="A26" s="22" t="s">
        <v>8</v>
      </c>
      <c r="B26" s="18" t="s">
        <v>20</v>
      </c>
      <c r="C26" s="18" t="s">
        <v>14</v>
      </c>
      <c r="D26" s="18" t="s">
        <v>55</v>
      </c>
      <c r="E26" s="18" t="s">
        <v>18</v>
      </c>
      <c r="F26" s="13" t="s">
        <v>44</v>
      </c>
      <c r="G26" s="25"/>
      <c r="H26" s="36">
        <v>370000</v>
      </c>
      <c r="I26" s="28">
        <f t="shared" si="1"/>
        <v>185000</v>
      </c>
      <c r="J26" s="36">
        <v>0</v>
      </c>
      <c r="K26" s="28">
        <f t="shared" si="0"/>
        <v>0</v>
      </c>
    </row>
    <row r="27" spans="1:11" ht="51" customHeight="1">
      <c r="A27" s="22" t="s">
        <v>8</v>
      </c>
      <c r="B27" s="18" t="s">
        <v>20</v>
      </c>
      <c r="C27" s="18" t="s">
        <v>14</v>
      </c>
      <c r="D27" s="18" t="s">
        <v>46</v>
      </c>
      <c r="E27" s="18" t="s">
        <v>18</v>
      </c>
      <c r="F27" s="13" t="s">
        <v>36</v>
      </c>
      <c r="G27" s="25"/>
      <c r="H27" s="41">
        <v>30000</v>
      </c>
      <c r="I27" s="28">
        <f t="shared" si="1"/>
        <v>15000</v>
      </c>
      <c r="J27" s="36">
        <v>0</v>
      </c>
      <c r="K27" s="28">
        <f t="shared" si="0"/>
        <v>0</v>
      </c>
    </row>
    <row r="28" spans="1:11" ht="41.25" customHeight="1">
      <c r="A28" s="20">
        <v>703</v>
      </c>
      <c r="B28" s="18" t="s">
        <v>27</v>
      </c>
      <c r="C28" s="18" t="s">
        <v>9</v>
      </c>
      <c r="D28" s="31" t="s">
        <v>45</v>
      </c>
      <c r="E28" s="18" t="s">
        <v>11</v>
      </c>
      <c r="F28" s="44" t="s">
        <v>28</v>
      </c>
      <c r="G28" s="27"/>
      <c r="H28" s="6">
        <f>H29+H30+H31+H33+H34+H32</f>
        <v>1806011.56</v>
      </c>
      <c r="I28" s="28">
        <f t="shared" si="1"/>
        <v>903005.78</v>
      </c>
      <c r="J28" s="6">
        <f>J29+J30+J31+J33+J34</f>
        <v>879476.8600000001</v>
      </c>
      <c r="K28" s="28">
        <f t="shared" si="0"/>
        <v>97.3943776971173</v>
      </c>
    </row>
    <row r="29" spans="1:11" ht="33" customHeight="1">
      <c r="A29" s="24">
        <v>703</v>
      </c>
      <c r="B29" s="19" t="s">
        <v>27</v>
      </c>
      <c r="C29" s="19" t="s">
        <v>23</v>
      </c>
      <c r="D29" s="38" t="s">
        <v>35</v>
      </c>
      <c r="E29" s="19" t="s">
        <v>48</v>
      </c>
      <c r="F29" s="9" t="s">
        <v>52</v>
      </c>
      <c r="G29" s="42"/>
      <c r="H29" s="43">
        <v>849379.08</v>
      </c>
      <c r="I29" s="28">
        <f t="shared" si="1"/>
        <v>424689.54</v>
      </c>
      <c r="J29" s="43">
        <v>422284.8</v>
      </c>
      <c r="K29" s="28">
        <f t="shared" si="0"/>
        <v>99.43376519233321</v>
      </c>
    </row>
    <row r="30" spans="1:11" ht="49.5" customHeight="1">
      <c r="A30" s="24">
        <v>703</v>
      </c>
      <c r="B30" s="19" t="s">
        <v>27</v>
      </c>
      <c r="C30" s="19" t="s">
        <v>23</v>
      </c>
      <c r="D30" s="38" t="s">
        <v>35</v>
      </c>
      <c r="E30" s="19" t="s">
        <v>49</v>
      </c>
      <c r="F30" s="9" t="s">
        <v>47</v>
      </c>
      <c r="G30" s="42"/>
      <c r="H30" s="43">
        <v>256512.48</v>
      </c>
      <c r="I30" s="28">
        <f t="shared" si="1"/>
        <v>128256.24</v>
      </c>
      <c r="J30" s="43">
        <v>127530</v>
      </c>
      <c r="K30" s="28">
        <f t="shared" si="0"/>
        <v>99.4337585446135</v>
      </c>
    </row>
    <row r="31" spans="1:11" ht="41.25" customHeight="1">
      <c r="A31" s="24">
        <v>703</v>
      </c>
      <c r="B31" s="19" t="s">
        <v>27</v>
      </c>
      <c r="C31" s="19" t="s">
        <v>23</v>
      </c>
      <c r="D31" s="38" t="s">
        <v>35</v>
      </c>
      <c r="E31" s="19" t="s">
        <v>18</v>
      </c>
      <c r="F31" s="9" t="s">
        <v>50</v>
      </c>
      <c r="G31" s="42"/>
      <c r="H31" s="43">
        <v>509120</v>
      </c>
      <c r="I31" s="28">
        <f t="shared" si="1"/>
        <v>254560</v>
      </c>
      <c r="J31" s="26">
        <v>309662.06</v>
      </c>
      <c r="K31" s="28">
        <f t="shared" si="0"/>
        <v>121.64600094280327</v>
      </c>
    </row>
    <row r="32" spans="1:11" ht="41.25" customHeight="1">
      <c r="A32" s="24">
        <v>703</v>
      </c>
      <c r="B32" s="19" t="s">
        <v>27</v>
      </c>
      <c r="C32" s="19" t="s">
        <v>23</v>
      </c>
      <c r="D32" s="38" t="s">
        <v>35</v>
      </c>
      <c r="E32" s="19" t="s">
        <v>54</v>
      </c>
      <c r="F32" s="9" t="s">
        <v>50</v>
      </c>
      <c r="G32" s="42"/>
      <c r="H32" s="43">
        <v>100000</v>
      </c>
      <c r="I32" s="28">
        <f t="shared" si="1"/>
        <v>50000</v>
      </c>
      <c r="J32" s="26">
        <v>0</v>
      </c>
      <c r="K32" s="28">
        <f t="shared" si="0"/>
        <v>0</v>
      </c>
    </row>
    <row r="33" spans="1:11" ht="18" customHeight="1">
      <c r="A33" s="24">
        <v>703</v>
      </c>
      <c r="B33" s="19" t="s">
        <v>27</v>
      </c>
      <c r="C33" s="19" t="s">
        <v>23</v>
      </c>
      <c r="D33" s="38" t="s">
        <v>35</v>
      </c>
      <c r="E33" s="19" t="s">
        <v>39</v>
      </c>
      <c r="F33" s="9" t="s">
        <v>51</v>
      </c>
      <c r="G33" s="42"/>
      <c r="H33" s="43">
        <v>90000</v>
      </c>
      <c r="I33" s="28">
        <f t="shared" si="1"/>
        <v>45000</v>
      </c>
      <c r="J33" s="43">
        <v>20000</v>
      </c>
      <c r="K33" s="28">
        <f t="shared" si="0"/>
        <v>44.44444444444444</v>
      </c>
    </row>
    <row r="34" spans="1:11" ht="20.25" customHeight="1">
      <c r="A34" s="24">
        <v>703</v>
      </c>
      <c r="B34" s="19" t="s">
        <v>27</v>
      </c>
      <c r="C34" s="19" t="s">
        <v>23</v>
      </c>
      <c r="D34" s="38" t="s">
        <v>35</v>
      </c>
      <c r="E34" s="19" t="s">
        <v>25</v>
      </c>
      <c r="F34" s="9" t="s">
        <v>56</v>
      </c>
      <c r="G34" s="42"/>
      <c r="H34" s="43">
        <v>1000</v>
      </c>
      <c r="I34" s="28">
        <f t="shared" si="1"/>
        <v>500</v>
      </c>
      <c r="J34" s="43">
        <v>0</v>
      </c>
      <c r="K34" s="28">
        <f t="shared" si="0"/>
        <v>0</v>
      </c>
    </row>
    <row r="35" spans="1:11" ht="19.5" customHeight="1">
      <c r="A35" s="17"/>
      <c r="B35" s="18"/>
      <c r="C35" s="18"/>
      <c r="D35" s="19"/>
      <c r="E35" s="19"/>
      <c r="F35" s="5" t="s">
        <v>26</v>
      </c>
      <c r="G35" s="28"/>
      <c r="H35" s="6">
        <f>H5+H23+H26+H27+H28+H20++H19</f>
        <v>12191806.780000001</v>
      </c>
      <c r="I35" s="28">
        <f>H35/2</f>
        <v>6095903.390000001</v>
      </c>
      <c r="J35" s="6">
        <f>J5+J23+J26+J27+J28+J20+J19</f>
        <v>3927742.6500000004</v>
      </c>
      <c r="K35" s="28">
        <f>(J35*100)/I35</f>
        <v>64.43249504976161</v>
      </c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ht="12.75">
      <c r="A37" s="2"/>
    </row>
    <row r="38" ht="12.75">
      <c r="A38" s="3"/>
    </row>
    <row r="39" spans="1:13" ht="14.25">
      <c r="A39" s="7"/>
      <c r="B39" s="8"/>
      <c r="C39" s="8"/>
      <c r="D39" s="8"/>
      <c r="E39" s="8"/>
      <c r="F39" s="7"/>
      <c r="G39" s="7"/>
      <c r="H39" s="51"/>
      <c r="I39" s="51"/>
      <c r="J39" s="51"/>
      <c r="K39" s="46"/>
      <c r="L39" s="35"/>
      <c r="M39" s="35"/>
    </row>
    <row r="40" spans="1:13" ht="14.25">
      <c r="A40" s="50"/>
      <c r="B40" s="50"/>
      <c r="C40" s="50"/>
      <c r="D40" s="50"/>
      <c r="E40" s="50"/>
      <c r="F40" s="7"/>
      <c r="G40" s="7"/>
      <c r="L40" s="35"/>
      <c r="M40" s="35"/>
    </row>
    <row r="41" spans="1:13" ht="14.25">
      <c r="A41" s="7"/>
      <c r="B41" s="50"/>
      <c r="C41" s="50"/>
      <c r="D41" s="50"/>
      <c r="E41" s="50"/>
      <c r="L41" s="35"/>
      <c r="M41" s="35"/>
    </row>
    <row r="42" spans="12:13" ht="12.75">
      <c r="L42" s="35"/>
      <c r="M42" s="35"/>
    </row>
    <row r="43" spans="12:13" ht="12.75">
      <c r="L43" s="35"/>
      <c r="M43" s="35"/>
    </row>
    <row r="44" spans="12:13" ht="12.75">
      <c r="L44" s="35"/>
      <c r="M44" s="35"/>
    </row>
    <row r="45" spans="12:13" ht="12.75">
      <c r="L45" s="35"/>
      <c r="M45" s="35"/>
    </row>
    <row r="46" spans="12:13" ht="12.75">
      <c r="L46" s="35"/>
      <c r="M46" s="35"/>
    </row>
    <row r="47" spans="12:13" ht="12.75">
      <c r="L47" s="35"/>
      <c r="M47" s="35"/>
    </row>
    <row r="48" spans="12:13" ht="12.75">
      <c r="L48" s="35"/>
      <c r="M48" s="35"/>
    </row>
    <row r="49" spans="12:13" ht="12.75">
      <c r="L49" s="35"/>
      <c r="M49" s="35"/>
    </row>
    <row r="50" spans="12:13" ht="12.75">
      <c r="L50" s="35"/>
      <c r="M50" s="35"/>
    </row>
    <row r="51" spans="12:13" ht="12.75">
      <c r="L51" s="35"/>
      <c r="M51" s="35"/>
    </row>
    <row r="52" spans="12:13" ht="12.75">
      <c r="L52" s="35"/>
      <c r="M52" s="35"/>
    </row>
    <row r="53" spans="12:13" ht="12.75">
      <c r="L53" s="35"/>
      <c r="M53" s="35"/>
    </row>
    <row r="54" spans="12:13" ht="12.75">
      <c r="L54" s="35"/>
      <c r="M54" s="35"/>
    </row>
    <row r="55" spans="12:13" ht="12.75">
      <c r="L55" s="35"/>
      <c r="M55" s="35"/>
    </row>
    <row r="56" spans="12:13" ht="12.75">
      <c r="L56" s="35"/>
      <c r="M56" s="35"/>
    </row>
    <row r="57" spans="12:13" ht="12.75">
      <c r="L57" s="35"/>
      <c r="M57" s="35"/>
    </row>
    <row r="58" spans="12:13" ht="12.75">
      <c r="L58" s="35"/>
      <c r="M58" s="35"/>
    </row>
    <row r="59" spans="12:13" ht="12.75">
      <c r="L59" s="35"/>
      <c r="M59" s="35"/>
    </row>
    <row r="60" spans="12:13" ht="12.75">
      <c r="L60" s="35"/>
      <c r="M60" s="35"/>
    </row>
    <row r="61" spans="12:13" ht="12.75">
      <c r="L61" s="35"/>
      <c r="M61" s="35"/>
    </row>
    <row r="62" spans="12:13" ht="12.75">
      <c r="L62" s="35"/>
      <c r="M62" s="35"/>
    </row>
    <row r="63" spans="12:13" ht="12.75">
      <c r="L63" s="35"/>
      <c r="M63" s="35"/>
    </row>
    <row r="64" spans="12:13" ht="12.75">
      <c r="L64" s="35"/>
      <c r="M64" s="35"/>
    </row>
    <row r="65" spans="12:13" ht="12.75">
      <c r="L65" s="35"/>
      <c r="M65" s="35"/>
    </row>
    <row r="66" spans="12:13" ht="12.75">
      <c r="L66" s="35"/>
      <c r="M66" s="35"/>
    </row>
    <row r="67" spans="12:13" ht="12.75">
      <c r="L67" s="35"/>
      <c r="M67" s="35"/>
    </row>
    <row r="68" spans="12:13" ht="12.75">
      <c r="L68" s="35"/>
      <c r="M68" s="35"/>
    </row>
    <row r="69" spans="12:13" ht="12.75">
      <c r="L69" s="35"/>
      <c r="M69" s="35"/>
    </row>
    <row r="70" spans="12:13" ht="12.75">
      <c r="L70" s="35"/>
      <c r="M70" s="35"/>
    </row>
    <row r="71" spans="12:13" ht="12.75">
      <c r="L71" s="35"/>
      <c r="M71" s="35"/>
    </row>
    <row r="72" spans="12:13" ht="12.75">
      <c r="L72" s="35"/>
      <c r="M72" s="35"/>
    </row>
    <row r="73" spans="12:13" ht="12.75">
      <c r="L73" s="35"/>
      <c r="M73" s="35"/>
    </row>
    <row r="74" spans="12:13" ht="12.75">
      <c r="L74" s="35"/>
      <c r="M74" s="35"/>
    </row>
    <row r="75" spans="12:13" ht="12.75">
      <c r="L75" s="35"/>
      <c r="M75" s="35"/>
    </row>
    <row r="76" spans="12:13" ht="12.75">
      <c r="L76" s="35"/>
      <c r="M76" s="35"/>
    </row>
    <row r="77" spans="12:13" ht="12.75">
      <c r="L77" s="35"/>
      <c r="M77" s="35"/>
    </row>
    <row r="78" spans="12:13" ht="12.75">
      <c r="L78" s="35"/>
      <c r="M78" s="35"/>
    </row>
    <row r="79" spans="12:13" ht="12.75">
      <c r="L79" s="35"/>
      <c r="M79" s="35"/>
    </row>
    <row r="80" spans="12:13" ht="12.75">
      <c r="L80" s="35"/>
      <c r="M80" s="35"/>
    </row>
    <row r="81" spans="12:13" ht="12.75">
      <c r="L81" s="35"/>
      <c r="M81" s="35"/>
    </row>
    <row r="82" spans="12:13" ht="12.75">
      <c r="L82" s="35"/>
      <c r="M82" s="35"/>
    </row>
    <row r="83" spans="12:13" ht="12.75">
      <c r="L83" s="35"/>
      <c r="M83" s="35"/>
    </row>
  </sheetData>
  <sheetProtection/>
  <mergeCells count="5">
    <mergeCell ref="A1:K2"/>
    <mergeCell ref="A3:K3"/>
    <mergeCell ref="A40:E40"/>
    <mergeCell ref="B41:E41"/>
    <mergeCell ref="H39:J39"/>
  </mergeCells>
  <printOptions/>
  <pageMargins left="0.48" right="0.28" top="0.5" bottom="0.55" header="0.5" footer="0.8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2022-07-25T06:37:15Z</cp:lastPrinted>
  <dcterms:created xsi:type="dcterms:W3CDTF">2014-12-30T09:40:28Z</dcterms:created>
  <dcterms:modified xsi:type="dcterms:W3CDTF">2022-07-25T06:37:18Z</dcterms:modified>
  <cp:category/>
  <cp:version/>
  <cp:contentType/>
  <cp:contentStatus/>
</cp:coreProperties>
</file>